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<sst xmlns="http://schemas.openxmlformats.org/spreadsheetml/2006/main" count="45" uniqueCount="43">
  <si>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</si>
  <si>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</si>
  <si>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</si>
  <si>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</si>
  <si>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</si>
  <si>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</si>
  <si>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</si>
  <si>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</si>
  <si>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</si>
  <si>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</si>
  <si>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</si>
  <si>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</si>
  <si>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</si>
  <si>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</si>
  <si>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</si>
  <si>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</si>
  <si>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</si>
  <si>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</si>
  <si>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</si>
  <si>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</si>
  <si>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</si>
  <si>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</si>
  <si>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</si>
  <si>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</si>
  <si>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</si>
  <si>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</si>
  <si>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</si>
  <si>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</si>
  <si>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</si>
  <si>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</si>
  <si>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</si>
  <si>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</si>
  <si>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</si>
  <si>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</si>
  <si>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</si>
  <si>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</si>
  <si>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</si>
  <si>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</si>
  <si>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</si>
  <si>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</si>
  <si>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</si>
  <si>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</si>
  <si>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станом на 28 березня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</si>
</sst>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2" xfId="55" applyNumberFormat="1" applyFont="1" applyFill="1" applyBorder="1" applyAlignment="1" applyProtection="1">
      <alignment horizontal="right" vertical="center"/>
      <protection hidden="1"/>
    </xf>
    <xf numFmtId="183" fontId="23" fillId="0" borderId="32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Normal="75" zoomScaleSheetLayoutView="80" zoomScalePageLayoutView="0" workbookViewId="0" topLeftCell="A1">
      <selection activeCell="G22" sqref="G22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2" t="s">
        <v>29</v>
      </c>
      <c r="B1" s="62"/>
      <c r="C1" s="62"/>
      <c r="D1" s="62"/>
      <c r="E1" s="62"/>
    </row>
    <row r="2" spans="1:5" s="33" customFormat="1" ht="22.5">
      <c r="A2" s="62" t="s">
        <v>42</v>
      </c>
      <c r="B2" s="62"/>
      <c r="C2" s="62"/>
      <c r="D2" s="62"/>
      <c r="E2" s="62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3" t="s">
        <v>9</v>
      </c>
      <c r="B5" s="64"/>
      <c r="C5" s="64"/>
      <c r="D5" s="64"/>
      <c r="E5" s="65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13641</v>
      </c>
      <c r="D6" s="11">
        <f>D7+D8</f>
        <v>16083.1</v>
      </c>
      <c r="E6" s="12">
        <f>D6/C6*100</f>
        <v>117.90264643354593</v>
      </c>
    </row>
    <row r="7" spans="1:5" s="33" customFormat="1" ht="25.5" customHeight="1">
      <c r="A7" s="13">
        <v>11010000</v>
      </c>
      <c r="B7" s="14" t="s">
        <v>13</v>
      </c>
      <c r="C7" s="15">
        <v>13640</v>
      </c>
      <c r="D7" s="15">
        <v>16071.4</v>
      </c>
      <c r="E7" s="16">
        <f>D7/C7*100</f>
        <v>117.82551319648094</v>
      </c>
    </row>
    <row r="8" spans="1:5" s="33" customFormat="1" ht="34.5" customHeight="1" thickBot="1">
      <c r="A8" s="17" t="s">
        <v>28</v>
      </c>
      <c r="B8" s="18" t="s">
        <v>27</v>
      </c>
      <c r="C8" s="40">
        <v>1</v>
      </c>
      <c r="D8" s="40">
        <v>11.7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C10+C11</f>
        <v>0.5</v>
      </c>
      <c r="D9" s="43">
        <f>D10+D11</f>
        <v>95.60000000000001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0.5</v>
      </c>
      <c r="D10" s="41">
        <v>6.4</v>
      </c>
      <c r="E10" s="16" t="s">
        <v>41</v>
      </c>
    </row>
    <row r="11" spans="1:5" s="33" customFormat="1" ht="37.5" customHeight="1" thickBot="1">
      <c r="A11" s="31" t="s">
        <v>35</v>
      </c>
      <c r="B11" s="37" t="s">
        <v>36</v>
      </c>
      <c r="C11" s="38"/>
      <c r="D11" s="42">
        <v>89.2</v>
      </c>
      <c r="E11" s="40"/>
    </row>
    <row r="12" spans="1:5" s="33" customFormat="1" ht="27" customHeight="1" thickBot="1">
      <c r="A12" s="9" t="s">
        <v>37</v>
      </c>
      <c r="B12" s="10" t="s">
        <v>38</v>
      </c>
      <c r="C12" s="11">
        <f>C13</f>
        <v>0</v>
      </c>
      <c r="D12" s="11">
        <f>D13</f>
        <v>1.3</v>
      </c>
      <c r="E12" s="11">
        <f>E13</f>
        <v>0</v>
      </c>
    </row>
    <row r="13" spans="1:5" s="33" customFormat="1" ht="56.25" customHeight="1" thickBot="1">
      <c r="A13" s="31" t="s">
        <v>40</v>
      </c>
      <c r="B13" s="32" t="s">
        <v>39</v>
      </c>
      <c r="C13" s="15">
        <v>0</v>
      </c>
      <c r="D13" s="41">
        <v>1.3</v>
      </c>
      <c r="E13" s="16"/>
    </row>
    <row r="14" spans="1:5" s="33" customFormat="1" ht="29.25" customHeight="1" thickBot="1">
      <c r="A14" s="19"/>
      <c r="B14" s="20" t="s">
        <v>11</v>
      </c>
      <c r="C14" s="39">
        <f>C6+C9+C12</f>
        <v>13641.5</v>
      </c>
      <c r="D14" s="39">
        <f>D6+D9+D12</f>
        <v>16180</v>
      </c>
      <c r="E14" s="21">
        <f>D14/C14*100</f>
        <v>118.60865740571052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61163.6</v>
      </c>
      <c r="D15" s="11">
        <f>D16+D17</f>
        <v>42342.600000000006</v>
      </c>
      <c r="E15" s="11">
        <f>D15/C15*100</f>
        <v>69.22842998123068</v>
      </c>
    </row>
    <row r="16" spans="1:5" s="33" customFormat="1" ht="24.75" customHeight="1">
      <c r="A16" s="22">
        <v>41020000</v>
      </c>
      <c r="B16" s="23" t="s">
        <v>2</v>
      </c>
      <c r="C16" s="24">
        <v>1025.5</v>
      </c>
      <c r="D16" s="24">
        <v>782.8</v>
      </c>
      <c r="E16" s="24">
        <f>D16/C16*100</f>
        <v>76.33349585568016</v>
      </c>
    </row>
    <row r="17" spans="1:5" s="33" customFormat="1" ht="25.5" customHeight="1" thickBot="1">
      <c r="A17" s="25">
        <v>41030000</v>
      </c>
      <c r="B17" s="26" t="s">
        <v>3</v>
      </c>
      <c r="C17" s="27">
        <v>60138.1</v>
      </c>
      <c r="D17" s="27">
        <v>41559.8</v>
      </c>
      <c r="E17" s="27">
        <f>D17/C17*100</f>
        <v>69.10727143025804</v>
      </c>
    </row>
    <row r="18" spans="1:5" s="33" customFormat="1" ht="29.25" customHeight="1" thickBot="1">
      <c r="A18" s="28"/>
      <c r="B18" s="29" t="s">
        <v>12</v>
      </c>
      <c r="C18" s="30">
        <f>C15+C14</f>
        <v>74805.1</v>
      </c>
      <c r="D18" s="30">
        <f>D15+D14</f>
        <v>58522.600000000006</v>
      </c>
      <c r="E18" s="21">
        <f>D18/C18*100</f>
        <v>78.23343595556987</v>
      </c>
    </row>
    <row r="19" spans="1:5" s="34" customFormat="1" ht="36" customHeight="1" thickBot="1">
      <c r="A19" s="44"/>
      <c r="B19" s="45" t="s">
        <v>34</v>
      </c>
      <c r="C19" s="46"/>
      <c r="D19" s="46">
        <v>0</v>
      </c>
      <c r="E19" s="47">
        <f aca="true" t="shared" si="0" ref="E19:E32">IF(C19=0,"",IF(D19/C19*100&gt;=200,"В/100",D19/C19*100))</f>
      </c>
    </row>
    <row r="20" spans="1:5" s="34" customFormat="1" ht="21.75" customHeight="1" thickBot="1">
      <c r="A20" s="66" t="s">
        <v>14</v>
      </c>
      <c r="B20" s="67"/>
      <c r="C20" s="67"/>
      <c r="D20" s="67"/>
      <c r="E20" s="68"/>
    </row>
    <row r="21" spans="1:5" s="34" customFormat="1" ht="22.5" customHeight="1">
      <c r="A21" s="48">
        <v>10000</v>
      </c>
      <c r="B21" s="49" t="s">
        <v>15</v>
      </c>
      <c r="C21" s="50">
        <v>787.64</v>
      </c>
      <c r="D21" s="51">
        <v>402.432</v>
      </c>
      <c r="E21" s="52">
        <f t="shared" si="0"/>
        <v>51.093392920623636</v>
      </c>
    </row>
    <row r="22" spans="1:5" s="34" customFormat="1" ht="30" customHeight="1">
      <c r="A22" s="48">
        <v>70000</v>
      </c>
      <c r="B22" s="49" t="s">
        <v>16</v>
      </c>
      <c r="C22" s="50">
        <v>24807.686</v>
      </c>
      <c r="D22" s="51">
        <v>17232.303</v>
      </c>
      <c r="E22" s="52">
        <f t="shared" si="0"/>
        <v>69.46356463879782</v>
      </c>
    </row>
    <row r="23" spans="1:5" s="34" customFormat="1" ht="19.5" customHeight="1">
      <c r="A23" s="48">
        <v>80000</v>
      </c>
      <c r="B23" s="49" t="s">
        <v>17</v>
      </c>
      <c r="C23" s="50">
        <v>14604.277</v>
      </c>
      <c r="D23" s="51">
        <v>9339.331</v>
      </c>
      <c r="E23" s="52">
        <f t="shared" si="0"/>
        <v>63.94928691095081</v>
      </c>
    </row>
    <row r="24" spans="1:5" s="34" customFormat="1" ht="25.5" customHeight="1">
      <c r="A24" s="48">
        <v>90000</v>
      </c>
      <c r="B24" s="49" t="s">
        <v>25</v>
      </c>
      <c r="C24" s="50">
        <v>40185.524</v>
      </c>
      <c r="D24" s="51">
        <v>20572.435</v>
      </c>
      <c r="E24" s="52">
        <f t="shared" si="0"/>
        <v>51.19364624933098</v>
      </c>
    </row>
    <row r="25" spans="1:5" s="34" customFormat="1" ht="21" customHeight="1">
      <c r="A25" s="48" t="s">
        <v>32</v>
      </c>
      <c r="B25" s="49" t="s">
        <v>33</v>
      </c>
      <c r="C25" s="50">
        <v>25</v>
      </c>
      <c r="D25" s="51">
        <v>0</v>
      </c>
      <c r="E25" s="52">
        <f t="shared" si="0"/>
        <v>0</v>
      </c>
    </row>
    <row r="26" spans="1:5" s="34" customFormat="1" ht="21" customHeight="1">
      <c r="A26" s="48">
        <v>110000</v>
      </c>
      <c r="B26" s="49" t="s">
        <v>18</v>
      </c>
      <c r="C26" s="50">
        <v>2043.444</v>
      </c>
      <c r="D26" s="51">
        <v>1270.798</v>
      </c>
      <c r="E26" s="52">
        <f t="shared" si="0"/>
        <v>62.189029892671385</v>
      </c>
    </row>
    <row r="27" spans="1:5" s="34" customFormat="1" ht="24" customHeight="1">
      <c r="A27" s="48">
        <v>120000</v>
      </c>
      <c r="B27" s="49" t="s">
        <v>19</v>
      </c>
      <c r="C27" s="50">
        <v>70</v>
      </c>
      <c r="D27" s="51">
        <v>30</v>
      </c>
      <c r="E27" s="52">
        <f t="shared" si="0"/>
        <v>42.857142857142854</v>
      </c>
    </row>
    <row r="28" spans="1:5" s="34" customFormat="1" ht="25.5" customHeight="1">
      <c r="A28" s="48">
        <v>130000</v>
      </c>
      <c r="B28" s="49" t="s">
        <v>20</v>
      </c>
      <c r="C28" s="50">
        <v>227.97</v>
      </c>
      <c r="D28" s="51">
        <v>127.859</v>
      </c>
      <c r="E28" s="52">
        <f t="shared" si="0"/>
        <v>56.085888494100104</v>
      </c>
    </row>
    <row r="29" spans="1:5" s="34" customFormat="1" ht="24" customHeight="1">
      <c r="A29" s="48">
        <v>180000</v>
      </c>
      <c r="B29" s="49" t="s">
        <v>21</v>
      </c>
      <c r="C29" s="50"/>
      <c r="D29" s="51">
        <v>0</v>
      </c>
      <c r="E29" s="52">
        <f t="shared" si="0"/>
      </c>
    </row>
    <row r="30" spans="1:5" s="34" customFormat="1" ht="25.5" customHeight="1">
      <c r="A30" s="48">
        <v>210000</v>
      </c>
      <c r="B30" s="49" t="s">
        <v>23</v>
      </c>
      <c r="C30" s="53">
        <v>280.295</v>
      </c>
      <c r="D30" s="51">
        <v>0</v>
      </c>
      <c r="E30" s="52">
        <f t="shared" si="0"/>
        <v>0</v>
      </c>
    </row>
    <row r="31" spans="1:5" s="34" customFormat="1" ht="29.25" customHeight="1" thickBot="1">
      <c r="A31" s="54">
        <v>250000</v>
      </c>
      <c r="B31" s="55" t="s">
        <v>22</v>
      </c>
      <c r="C31" s="56">
        <v>5081.93</v>
      </c>
      <c r="D31" s="51">
        <v>4846.956</v>
      </c>
      <c r="E31" s="57">
        <f t="shared" si="0"/>
        <v>95.37628420698435</v>
      </c>
    </row>
    <row r="32" spans="1:5" s="35" customFormat="1" ht="23.25" customHeight="1" thickBot="1">
      <c r="A32" s="58"/>
      <c r="B32" s="59" t="s">
        <v>24</v>
      </c>
      <c r="C32" s="60">
        <f>SUM(C21:C31)</f>
        <v>88113.766</v>
      </c>
      <c r="D32" s="61">
        <f>SUM(D21:D31)</f>
        <v>53822.114</v>
      </c>
      <c r="E32" s="47">
        <f t="shared" si="0"/>
        <v>61.08252596989215</v>
      </c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2016-03-21T14:01:08Z</cp:lastPrinted>
  <dcterms:created xsi:type="dcterms:W3CDTF">2015-04-06T06:03:14Z</dcterms:created>
  <dcterms:modified xsi:type="dcterms:W3CDTF">2016-03-29T08:39:45Z</dcterms:modified>
  <cp:category/>
  <cp:version/>
  <cp:contentType/>
  <cp:contentStatus/>
</cp:coreProperties>
</file>